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708" documentId="13_ncr:1_{FCA15673-D251-47E3-92E5-4FDD7A8D291E}" xr6:coauthVersionLast="47" xr6:coauthVersionMax="47" xr10:uidLastSave="{203F6890-FC9C-4BA5-912F-2257A0C28D1F}"/>
  <bookViews>
    <workbookView xWindow="28680" yWindow="-120" windowWidth="29040" windowHeight="15840" xr2:uid="{A17C7520-D1B3-4BD0-887B-616023DF42D6}"/>
  </bookViews>
  <sheets>
    <sheet name="RIDE CTE Program Regional Data " sheetId="6" r:id="rId1"/>
  </sheets>
  <definedNames>
    <definedName name="_xlnm._FilterDatabase" localSheetId="0" hidden="1">'RIDE CTE Program Regional Data '!$A$4:$P$27</definedName>
    <definedName name="_xlnm.Print_Area" localSheetId="0">'RIDE CTE Program Regional Data '!$A$1:$Q$27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" i="6" l="1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5" i="6"/>
  <c r="O6" i="6"/>
  <c r="P6" i="6"/>
  <c r="O10" i="6"/>
  <c r="P10" i="6"/>
  <c r="O8" i="6"/>
  <c r="P8" i="6"/>
  <c r="O11" i="6"/>
  <c r="P11" i="6"/>
  <c r="O9" i="6"/>
  <c r="P9" i="6"/>
  <c r="O14" i="6"/>
  <c r="P14" i="6"/>
  <c r="O13" i="6"/>
  <c r="P13" i="6"/>
  <c r="O12" i="6"/>
  <c r="P12" i="6"/>
  <c r="O15" i="6"/>
  <c r="P15" i="6"/>
  <c r="O7" i="6"/>
  <c r="P7" i="6"/>
  <c r="O5" i="6"/>
  <c r="P5" i="6"/>
  <c r="O17" i="6"/>
  <c r="P17" i="6"/>
  <c r="O16" i="6"/>
  <c r="P16" i="6"/>
  <c r="O20" i="6"/>
  <c r="P20" i="6"/>
  <c r="O19" i="6"/>
  <c r="P19" i="6"/>
  <c r="O18" i="6"/>
  <c r="P18" i="6"/>
  <c r="O22" i="6"/>
  <c r="P22" i="6"/>
  <c r="O21" i="6"/>
  <c r="P21" i="6"/>
  <c r="O24" i="6"/>
  <c r="P24" i="6"/>
  <c r="O23" i="6"/>
  <c r="P23" i="6"/>
  <c r="O25" i="6"/>
  <c r="P25" i="6"/>
  <c r="O26" i="6"/>
  <c r="P26" i="6"/>
  <c r="J27" i="6" l="1"/>
  <c r="I27" i="6"/>
  <c r="N27" i="6"/>
  <c r="M27" i="6"/>
  <c r="K27" i="6"/>
  <c r="L27" i="6"/>
  <c r="F27" i="6"/>
  <c r="E27" i="6"/>
  <c r="G27" i="6"/>
  <c r="H27" i="6"/>
  <c r="P27" i="6" l="1"/>
  <c r="O27" i="6"/>
</calcChain>
</file>

<file path=xl/sharedStrings.xml><?xml version="1.0" encoding="utf-8"?>
<sst xmlns="http://schemas.openxmlformats.org/spreadsheetml/2006/main" count="46" uniqueCount="36">
  <si>
    <t>Median 
Wage</t>
  </si>
  <si>
    <t>Management Occupations</t>
  </si>
  <si>
    <t>Business and Financial Operations Occupations</t>
  </si>
  <si>
    <t>Computer and Mathematical Occupations</t>
  </si>
  <si>
    <t>Architecture and Engineering Occupations</t>
  </si>
  <si>
    <t>Life, Physical, and Social Science Occupations</t>
  </si>
  <si>
    <t>Community and Social Service Occupations</t>
  </si>
  <si>
    <t>Legal Occupations</t>
  </si>
  <si>
    <t>Education, Training, and Library Occupations</t>
  </si>
  <si>
    <t>Arts, Design, Entertainment, Sports, and Media Occupations</t>
  </si>
  <si>
    <t>Healthcare Practitioners and Technical Occupations</t>
  </si>
  <si>
    <t>Healthcare Support Occupations</t>
  </si>
  <si>
    <t>Protective Service Occupations</t>
  </si>
  <si>
    <t>Food Preparation and Serving Related Occupations</t>
  </si>
  <si>
    <t>Personal Care and Service Occupations</t>
  </si>
  <si>
    <t>Sales and Related Occupations</t>
  </si>
  <si>
    <t>Office and Administrative Support Occupations</t>
  </si>
  <si>
    <t>Farming, Fishing, and Forestry Occupations</t>
  </si>
  <si>
    <t>Construction and Extraction Occupations</t>
  </si>
  <si>
    <t>Installation, Maintenance, and Repair Occupations</t>
  </si>
  <si>
    <t>Production Occupations</t>
  </si>
  <si>
    <t>Transportation and Material Moving Occupations</t>
  </si>
  <si>
    <t>Rhode Island Occupation Clusters</t>
  </si>
  <si>
    <t>Region 1</t>
  </si>
  <si>
    <t>CTE Programs</t>
  </si>
  <si>
    <t>Region 2</t>
  </si>
  <si>
    <t>Region 3</t>
  </si>
  <si>
    <t>Region 4</t>
  </si>
  <si>
    <t>Region 5</t>
  </si>
  <si>
    <t>Annual Job Openings</t>
  </si>
  <si>
    <t>Students Enrolled</t>
  </si>
  <si>
    <t>Quadrant</t>
  </si>
  <si>
    <t>Building/Grounds Cleaning and Maintenance Occupations</t>
  </si>
  <si>
    <t>Appendix D - CTE Program Enrollment by Occupational Cluster &amp; School Transportation Region</t>
  </si>
  <si>
    <t>Estimated Annual Graduates</t>
  </si>
  <si>
    <t>Statewide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</si>
</sst>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8" fontId="3" fillId="2" borderId="1" xfId="0" applyNumberFormat="1" applyFont="1" applyFill="1" applyBorder="1" applyAlignment="1">
      <alignment horizontal="center" vertical="center" wrapText="1"/>
    </xf>
    <xf numFmtId="8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8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8" fontId="3" fillId="0" borderId="7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8" fontId="3" fillId="0" borderId="14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1" fontId="3" fillId="0" borderId="8" xfId="3" applyNumberFormat="1" applyFont="1" applyFill="1" applyBorder="1" applyAlignment="1">
      <alignment horizontal="center" vertical="center" wrapText="1"/>
    </xf>
    <xf numFmtId="0" fontId="3" fillId="2" borderId="3" xfId="3" applyNumberFormat="1" applyFont="1" applyFill="1" applyBorder="1" applyAlignment="1">
      <alignment horizontal="center" vertical="center" wrapText="1"/>
    </xf>
    <xf numFmtId="0" fontId="3" fillId="0" borderId="3" xfId="3" applyNumberFormat="1" applyFont="1" applyFill="1" applyBorder="1" applyAlignment="1">
      <alignment horizontal="center" vertical="center" wrapText="1"/>
    </xf>
    <xf numFmtId="1" fontId="3" fillId="2" borderId="3" xfId="3" applyNumberFormat="1" applyFont="1" applyFill="1" applyBorder="1" applyAlignment="1">
      <alignment horizontal="center" vertical="center" wrapText="1"/>
    </xf>
    <xf numFmtId="1" fontId="3" fillId="0" borderId="3" xfId="3" applyNumberFormat="1" applyFont="1" applyFill="1" applyBorder="1" applyAlignment="1">
      <alignment horizontal="center" vertical="center" wrapText="1"/>
    </xf>
    <xf numFmtId="1" fontId="3" fillId="0" borderId="11" xfId="3" applyNumberFormat="1" applyFont="1" applyFill="1" applyBorder="1" applyAlignment="1">
      <alignment horizontal="center" vertical="center" wrapText="1"/>
    </xf>
    <xf numFmtId="1" fontId="3" fillId="0" borderId="5" xfId="3" applyNumberFormat="1" applyFont="1" applyFill="1" applyBorder="1" applyAlignment="1">
      <alignment horizontal="center" vertical="center" wrapText="1"/>
    </xf>
    <xf numFmtId="0" fontId="4" fillId="8" borderId="15" xfId="1" applyFont="1" applyFill="1" applyBorder="1" applyAlignment="1">
      <alignment horizontal="center" vertical="center" wrapText="1"/>
    </xf>
    <xf numFmtId="0" fontId="4" fillId="8" borderId="17" xfId="1" applyFont="1" applyFill="1" applyBorder="1" applyAlignment="1">
      <alignment horizontal="center" vertical="center" wrapText="1"/>
    </xf>
    <xf numFmtId="0" fontId="4" fillId="8" borderId="16" xfId="1" applyFont="1" applyFill="1" applyBorder="1" applyAlignment="1">
      <alignment horizontal="center" vertical="center" wrapText="1"/>
    </xf>
    <xf numFmtId="0" fontId="4" fillId="8" borderId="18" xfId="1" applyFont="1" applyFill="1" applyBorder="1" applyAlignment="1">
      <alignment horizontal="center" vertical="center" wrapText="1"/>
    </xf>
    <xf numFmtId="0" fontId="4" fillId="8" borderId="19" xfId="1" applyFont="1" applyFill="1" applyBorder="1" applyAlignment="1">
      <alignment horizontal="center" vertical="center" wrapText="1"/>
    </xf>
    <xf numFmtId="0" fontId="3" fillId="0" borderId="8" xfId="3" applyNumberFormat="1" applyFont="1" applyFill="1" applyBorder="1" applyAlignment="1">
      <alignment horizontal="center" vertical="center" wrapText="1"/>
    </xf>
    <xf numFmtId="0" fontId="4" fillId="8" borderId="26" xfId="1" applyFont="1" applyFill="1" applyBorder="1" applyAlignment="1">
      <alignment horizontal="center" vertical="center" wrapText="1"/>
    </xf>
    <xf numFmtId="0" fontId="4" fillId="8" borderId="27" xfId="1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/>
    </xf>
    <xf numFmtId="1" fontId="8" fillId="0" borderId="8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" fontId="5" fillId="0" borderId="28" xfId="0" applyNumberFormat="1" applyFont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" fontId="5" fillId="0" borderId="29" xfId="0" applyNumberFormat="1" applyFont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1" fontId="8" fillId="9" borderId="2" xfId="0" applyNumberFormat="1" applyFont="1" applyFill="1" applyBorder="1" applyAlignment="1">
      <alignment horizontal="center" vertical="center"/>
    </xf>
    <xf numFmtId="1" fontId="8" fillId="9" borderId="3" xfId="0" applyNumberFormat="1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/>
    </xf>
    <xf numFmtId="0" fontId="5" fillId="9" borderId="21" xfId="0" applyFont="1" applyFill="1" applyBorder="1" applyAlignment="1">
      <alignment horizontal="center"/>
    </xf>
    <xf numFmtId="1" fontId="5" fillId="9" borderId="29" xfId="0" applyNumberFormat="1" applyFont="1" applyFill="1" applyBorder="1" applyAlignment="1">
      <alignment horizontal="center" vertical="center"/>
    </xf>
    <xf numFmtId="1" fontId="8" fillId="9" borderId="9" xfId="0" applyNumberFormat="1" applyFont="1" applyFill="1" applyBorder="1" applyAlignment="1">
      <alignment horizontal="center" vertical="center"/>
    </xf>
    <xf numFmtId="1" fontId="8" fillId="9" borderId="11" xfId="0" applyNumberFormat="1" applyFont="1" applyFill="1" applyBorder="1" applyAlignment="1">
      <alignment horizontal="center" vertical="center"/>
    </xf>
    <xf numFmtId="1" fontId="8" fillId="2" borderId="9" xfId="0" applyNumberFormat="1" applyFont="1" applyFill="1" applyBorder="1" applyAlignment="1">
      <alignment horizontal="center" vertical="center"/>
    </xf>
    <xf numFmtId="1" fontId="8" fillId="2" borderId="11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1" fontId="5" fillId="0" borderId="30" xfId="0" applyNumberFormat="1" applyFont="1" applyBorder="1" applyAlignment="1">
      <alignment horizontal="center" vertical="center"/>
    </xf>
    <xf numFmtId="1" fontId="8" fillId="9" borderId="6" xfId="0" applyNumberFormat="1" applyFont="1" applyFill="1" applyBorder="1" applyAlignment="1">
      <alignment horizontal="center" vertical="center"/>
    </xf>
    <xf numFmtId="1" fontId="8" fillId="9" borderId="8" xfId="0" applyNumberFormat="1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/>
    </xf>
    <xf numFmtId="0" fontId="5" fillId="9" borderId="22" xfId="0" applyFont="1" applyFill="1" applyBorder="1" applyAlignment="1">
      <alignment horizontal="center"/>
    </xf>
    <xf numFmtId="1" fontId="5" fillId="9" borderId="30" xfId="0" applyNumberFormat="1" applyFont="1" applyFill="1" applyBorder="1" applyAlignment="1">
      <alignment horizontal="center" vertical="center"/>
    </xf>
    <xf numFmtId="1" fontId="8" fillId="2" borderId="6" xfId="0" applyNumberFormat="1" applyFont="1" applyFill="1" applyBorder="1" applyAlignment="1">
      <alignment horizontal="center" vertical="center"/>
    </xf>
    <xf numFmtId="1" fontId="8" fillId="2" borderId="8" xfId="0" applyNumberFormat="1" applyFont="1" applyFill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" fontId="8" fillId="9" borderId="4" xfId="0" applyNumberFormat="1" applyFont="1" applyFill="1" applyBorder="1" applyAlignment="1">
      <alignment horizontal="center" vertical="center"/>
    </xf>
    <xf numFmtId="1" fontId="8" fillId="9" borderId="5" xfId="0" applyNumberFormat="1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1" fontId="8" fillId="2" borderId="4" xfId="0" applyNumberFormat="1" applyFont="1" applyFill="1" applyBorder="1" applyAlignment="1">
      <alignment horizontal="center" vertical="center"/>
    </xf>
    <xf numFmtId="1" fontId="8" fillId="2" borderId="5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1" fontId="5" fillId="0" borderId="25" xfId="0" applyNumberFormat="1" applyFont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</cellXfs>
  <cellStyles count="4">
    <cellStyle name="Normal" xfId="0" builtinId="0"/>
    <cellStyle name="Normal 3" xfId="1" xr:uid="{DFE4BAF1-BAF6-40A6-87DF-77F628EFF328}"/>
    <cellStyle name="Normal 5" xfId="2" xr:uid="{32C19A7D-6E99-4A95-9FDE-D17C15F9B8EB}"/>
    <cellStyle name="Percent" xfId="3" builtinId="5"/>
  </cellStyles>
  <dxfs count="0"/>
  <tableStyles count="0" defaultTableStyle="TableStyleMedium2" defaultPivotStyle="PivotStyleLight16"/>
  <colors>
    <mruColors>
      <color rgb="FFEAF3FA"/>
      <color rgb="FF9999FF"/>
      <color rgb="FF8FBA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WB2">
      <a:dk1>
        <a:srgbClr val="283455"/>
      </a:dk1>
      <a:lt1>
        <a:srgbClr val="FFFFFF"/>
      </a:lt1>
      <a:dk2>
        <a:srgbClr val="283455"/>
      </a:dk2>
      <a:lt2>
        <a:srgbClr val="ECE8E7"/>
      </a:lt2>
      <a:accent1>
        <a:srgbClr val="4F7FC0"/>
      </a:accent1>
      <a:accent2>
        <a:srgbClr val="F37044"/>
      </a:accent2>
      <a:accent3>
        <a:srgbClr val="169188"/>
      </a:accent3>
      <a:accent4>
        <a:srgbClr val="FFC709"/>
      </a:accent4>
      <a:accent5>
        <a:srgbClr val="95BDDF"/>
      </a:accent5>
      <a:accent6>
        <a:srgbClr val="EB5152"/>
      </a:accent6>
      <a:hlink>
        <a:srgbClr val="1D487F"/>
      </a:hlink>
      <a:folHlink>
        <a:srgbClr val="1D487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9B04A-E77C-4366-AB36-D64C63C2B122}">
  <sheetPr>
    <pageSetUpPr fitToPage="1"/>
  </sheetPr>
  <dimension ref="A1:Q27"/>
  <sheetViews>
    <sheetView tabSelected="1" zoomScale="115" zoomScaleNormal="115" workbookViewId="0">
      <selection activeCell="D31" sqref="D31"/>
    </sheetView>
  </sheetViews>
  <sheetFormatPr defaultRowHeight="14.5" x14ac:dyDescent="0.35"/>
  <cols>
    <col min="1" max="1" width="52.453125" customWidth="1"/>
    <col min="2" max="2" width="11.90625" style="1" customWidth="1"/>
    <col min="3" max="3" width="12.90625" style="1" customWidth="1"/>
    <col min="4" max="4" width="10.36328125" style="1" customWidth="1"/>
    <col min="5" max="14" width="11.81640625" customWidth="1"/>
    <col min="15" max="16" width="11.81640625" style="3" customWidth="1"/>
    <col min="17" max="17" width="17.54296875" customWidth="1"/>
  </cols>
  <sheetData>
    <row r="1" spans="1:17" ht="24.5" customHeight="1" x14ac:dyDescent="0.35">
      <c r="A1" s="84" t="s">
        <v>33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7" ht="15" thickBot="1" x14ac:dyDescent="0.4"/>
    <row r="3" spans="1:17" ht="15" thickBot="1" x14ac:dyDescent="0.4">
      <c r="E3" s="88" t="s">
        <v>23</v>
      </c>
      <c r="F3" s="89"/>
      <c r="G3" s="90" t="s">
        <v>25</v>
      </c>
      <c r="H3" s="91"/>
      <c r="I3" s="92" t="s">
        <v>26</v>
      </c>
      <c r="J3" s="93"/>
      <c r="K3" s="94" t="s">
        <v>27</v>
      </c>
      <c r="L3" s="95"/>
      <c r="M3" s="96" t="s">
        <v>28</v>
      </c>
      <c r="N3" s="97"/>
      <c r="O3" s="86" t="s">
        <v>35</v>
      </c>
      <c r="P3" s="87"/>
    </row>
    <row r="4" spans="1:17" ht="26.5" thickBot="1" x14ac:dyDescent="0.4">
      <c r="A4" s="28" t="s">
        <v>22</v>
      </c>
      <c r="B4" s="29" t="s">
        <v>0</v>
      </c>
      <c r="C4" s="29" t="s">
        <v>29</v>
      </c>
      <c r="D4" s="30" t="s">
        <v>31</v>
      </c>
      <c r="E4" s="31" t="s">
        <v>24</v>
      </c>
      <c r="F4" s="32" t="s">
        <v>30</v>
      </c>
      <c r="G4" s="31" t="s">
        <v>24</v>
      </c>
      <c r="H4" s="32" t="s">
        <v>30</v>
      </c>
      <c r="I4" s="31" t="s">
        <v>24</v>
      </c>
      <c r="J4" s="32" t="s">
        <v>30</v>
      </c>
      <c r="K4" s="31" t="s">
        <v>24</v>
      </c>
      <c r="L4" s="32" t="s">
        <v>30</v>
      </c>
      <c r="M4" s="31" t="s">
        <v>24</v>
      </c>
      <c r="N4" s="32" t="s">
        <v>30</v>
      </c>
      <c r="O4" s="31" t="s">
        <v>24</v>
      </c>
      <c r="P4" s="34" t="s">
        <v>30</v>
      </c>
      <c r="Q4" s="35" t="s">
        <v>34</v>
      </c>
    </row>
    <row r="5" spans="1:17" ht="14.4" customHeight="1" x14ac:dyDescent="0.35">
      <c r="A5" s="12" t="s">
        <v>4</v>
      </c>
      <c r="B5" s="13">
        <v>46.89</v>
      </c>
      <c r="C5" s="14">
        <v>700</v>
      </c>
      <c r="D5" s="21">
        <v>1</v>
      </c>
      <c r="E5" s="36">
        <v>2</v>
      </c>
      <c r="F5" s="37">
        <v>111</v>
      </c>
      <c r="G5" s="36">
        <v>5</v>
      </c>
      <c r="H5" s="37">
        <v>179</v>
      </c>
      <c r="I5" s="36">
        <v>13</v>
      </c>
      <c r="J5" s="37">
        <v>756</v>
      </c>
      <c r="K5" s="36">
        <v>2</v>
      </c>
      <c r="L5" s="37">
        <v>222</v>
      </c>
      <c r="M5" s="36">
        <v>3</v>
      </c>
      <c r="N5" s="37">
        <v>163</v>
      </c>
      <c r="O5" s="38">
        <f t="shared" ref="O5:O26" si="0">SUM(E5,G5,I5,K5,M5)</f>
        <v>25</v>
      </c>
      <c r="P5" s="39">
        <f t="shared" ref="P5:P26" si="1">SUM(F5,H5,J5,L5,N5)</f>
        <v>1431</v>
      </c>
      <c r="Q5" s="40">
        <f>SUM(P5/4)</f>
        <v>357.75</v>
      </c>
    </row>
    <row r="6" spans="1:17" ht="14.4" customHeight="1" x14ac:dyDescent="0.35">
      <c r="A6" s="7" t="s">
        <v>9</v>
      </c>
      <c r="B6" s="4">
        <v>31.23</v>
      </c>
      <c r="C6" s="2">
        <v>1141</v>
      </c>
      <c r="D6" s="22">
        <v>1</v>
      </c>
      <c r="E6" s="41">
        <v>3</v>
      </c>
      <c r="F6" s="42">
        <v>151</v>
      </c>
      <c r="G6" s="41">
        <v>8</v>
      </c>
      <c r="H6" s="42">
        <v>172</v>
      </c>
      <c r="I6" s="41">
        <v>13</v>
      </c>
      <c r="J6" s="42">
        <v>567</v>
      </c>
      <c r="K6" s="41">
        <v>7</v>
      </c>
      <c r="L6" s="42">
        <v>213</v>
      </c>
      <c r="M6" s="41">
        <v>2</v>
      </c>
      <c r="N6" s="42">
        <v>72</v>
      </c>
      <c r="O6" s="43">
        <f t="shared" si="0"/>
        <v>33</v>
      </c>
      <c r="P6" s="44">
        <f t="shared" si="1"/>
        <v>1175</v>
      </c>
      <c r="Q6" s="45">
        <f t="shared" ref="Q6:Q27" si="2">SUM(P6/4)</f>
        <v>293.75</v>
      </c>
    </row>
    <row r="7" spans="1:17" ht="14.4" customHeight="1" x14ac:dyDescent="0.35">
      <c r="A7" s="8" t="s">
        <v>12</v>
      </c>
      <c r="B7" s="5">
        <v>28.82</v>
      </c>
      <c r="C7" s="6">
        <v>1657</v>
      </c>
      <c r="D7" s="25">
        <v>1</v>
      </c>
      <c r="E7" s="46">
        <v>2</v>
      </c>
      <c r="F7" s="47">
        <v>129</v>
      </c>
      <c r="G7" s="46">
        <v>3</v>
      </c>
      <c r="H7" s="47">
        <v>241</v>
      </c>
      <c r="I7" s="41">
        <v>9</v>
      </c>
      <c r="J7" s="42">
        <v>579</v>
      </c>
      <c r="K7" s="46">
        <v>2</v>
      </c>
      <c r="L7" s="47">
        <v>148</v>
      </c>
      <c r="M7" s="48">
        <v>0</v>
      </c>
      <c r="N7" s="49">
        <v>0</v>
      </c>
      <c r="O7" s="43">
        <f t="shared" si="0"/>
        <v>16</v>
      </c>
      <c r="P7" s="44">
        <f t="shared" si="1"/>
        <v>1097</v>
      </c>
      <c r="Q7" s="45">
        <f t="shared" si="2"/>
        <v>274.25</v>
      </c>
    </row>
    <row r="8" spans="1:17" ht="14.4" customHeight="1" x14ac:dyDescent="0.35">
      <c r="A8" s="8" t="s">
        <v>6</v>
      </c>
      <c r="B8" s="5">
        <v>24.59</v>
      </c>
      <c r="C8" s="6">
        <v>1106</v>
      </c>
      <c r="D8" s="23">
        <v>1</v>
      </c>
      <c r="E8" s="48">
        <v>0</v>
      </c>
      <c r="F8" s="49">
        <v>0</v>
      </c>
      <c r="G8" s="48">
        <v>0</v>
      </c>
      <c r="H8" s="49">
        <v>0</v>
      </c>
      <c r="I8" s="48">
        <v>0</v>
      </c>
      <c r="J8" s="49">
        <v>0</v>
      </c>
      <c r="K8" s="48">
        <v>0</v>
      </c>
      <c r="L8" s="49">
        <v>0</v>
      </c>
      <c r="M8" s="48">
        <v>0</v>
      </c>
      <c r="N8" s="49">
        <v>0</v>
      </c>
      <c r="O8" s="50">
        <f t="shared" si="0"/>
        <v>0</v>
      </c>
      <c r="P8" s="51">
        <f t="shared" si="1"/>
        <v>0</v>
      </c>
      <c r="Q8" s="52">
        <f t="shared" si="2"/>
        <v>0</v>
      </c>
    </row>
    <row r="9" spans="1:17" ht="14.4" customHeight="1" x14ac:dyDescent="0.35">
      <c r="A9" s="7" t="s">
        <v>18</v>
      </c>
      <c r="B9" s="4">
        <v>28.53</v>
      </c>
      <c r="C9" s="2">
        <v>2471</v>
      </c>
      <c r="D9" s="22">
        <v>1</v>
      </c>
      <c r="E9" s="41">
        <v>2</v>
      </c>
      <c r="F9" s="42">
        <v>158</v>
      </c>
      <c r="G9" s="41">
        <v>2</v>
      </c>
      <c r="H9" s="42">
        <v>121</v>
      </c>
      <c r="I9" s="41">
        <v>8</v>
      </c>
      <c r="J9" s="42">
        <v>555</v>
      </c>
      <c r="K9" s="41">
        <v>4</v>
      </c>
      <c r="L9" s="42">
        <v>158</v>
      </c>
      <c r="M9" s="41">
        <v>1</v>
      </c>
      <c r="N9" s="42">
        <v>39</v>
      </c>
      <c r="O9" s="43">
        <f t="shared" si="0"/>
        <v>17</v>
      </c>
      <c r="P9" s="44">
        <f t="shared" si="1"/>
        <v>1031</v>
      </c>
      <c r="Q9" s="45">
        <f t="shared" si="2"/>
        <v>257.75</v>
      </c>
    </row>
    <row r="10" spans="1:17" ht="14.4" customHeight="1" x14ac:dyDescent="0.35">
      <c r="A10" s="7" t="s">
        <v>2</v>
      </c>
      <c r="B10" s="4">
        <v>38.57</v>
      </c>
      <c r="C10" s="2">
        <v>3534</v>
      </c>
      <c r="D10" s="22">
        <v>1</v>
      </c>
      <c r="E10" s="41">
        <v>1</v>
      </c>
      <c r="F10" s="42">
        <v>29</v>
      </c>
      <c r="G10" s="41">
        <v>3</v>
      </c>
      <c r="H10" s="42">
        <v>142</v>
      </c>
      <c r="I10" s="41">
        <v>6</v>
      </c>
      <c r="J10" s="42">
        <v>674</v>
      </c>
      <c r="K10" s="46">
        <v>2</v>
      </c>
      <c r="L10" s="47">
        <v>159</v>
      </c>
      <c r="M10" s="48">
        <v>0</v>
      </c>
      <c r="N10" s="49">
        <v>0</v>
      </c>
      <c r="O10" s="43">
        <f t="shared" si="0"/>
        <v>12</v>
      </c>
      <c r="P10" s="44">
        <f t="shared" si="1"/>
        <v>1004</v>
      </c>
      <c r="Q10" s="45">
        <f t="shared" si="2"/>
        <v>251</v>
      </c>
    </row>
    <row r="11" spans="1:17" ht="14.4" customHeight="1" x14ac:dyDescent="0.35">
      <c r="A11" s="7" t="s">
        <v>3</v>
      </c>
      <c r="B11" s="4">
        <v>48.77</v>
      </c>
      <c r="C11" s="2">
        <v>1489</v>
      </c>
      <c r="D11" s="22">
        <v>1</v>
      </c>
      <c r="E11" s="46">
        <v>3</v>
      </c>
      <c r="F11" s="47">
        <v>127</v>
      </c>
      <c r="G11" s="46">
        <v>5</v>
      </c>
      <c r="H11" s="47">
        <v>175</v>
      </c>
      <c r="I11" s="41">
        <v>7</v>
      </c>
      <c r="J11" s="42">
        <v>261</v>
      </c>
      <c r="K11" s="46">
        <v>8</v>
      </c>
      <c r="L11" s="47">
        <v>250</v>
      </c>
      <c r="M11" s="46">
        <v>2</v>
      </c>
      <c r="N11" s="47">
        <v>61</v>
      </c>
      <c r="O11" s="43">
        <f t="shared" si="0"/>
        <v>25</v>
      </c>
      <c r="P11" s="44">
        <f t="shared" si="1"/>
        <v>874</v>
      </c>
      <c r="Q11" s="45">
        <f t="shared" si="2"/>
        <v>218.5</v>
      </c>
    </row>
    <row r="12" spans="1:17" ht="14.4" customHeight="1" x14ac:dyDescent="0.35">
      <c r="A12" s="7" t="s">
        <v>19</v>
      </c>
      <c r="B12" s="4">
        <v>27.21</v>
      </c>
      <c r="C12" s="2">
        <v>1897</v>
      </c>
      <c r="D12" s="24">
        <v>1</v>
      </c>
      <c r="E12" s="46">
        <v>1</v>
      </c>
      <c r="F12" s="47">
        <v>77</v>
      </c>
      <c r="G12" s="46">
        <v>4</v>
      </c>
      <c r="H12" s="47">
        <v>166</v>
      </c>
      <c r="I12" s="41">
        <v>6</v>
      </c>
      <c r="J12" s="42">
        <v>379</v>
      </c>
      <c r="K12" s="46">
        <v>3</v>
      </c>
      <c r="L12" s="47">
        <v>129</v>
      </c>
      <c r="M12" s="48">
        <v>0</v>
      </c>
      <c r="N12" s="49">
        <v>0</v>
      </c>
      <c r="O12" s="43">
        <f t="shared" si="0"/>
        <v>14</v>
      </c>
      <c r="P12" s="44">
        <f t="shared" si="1"/>
        <v>751</v>
      </c>
      <c r="Q12" s="45">
        <f t="shared" si="2"/>
        <v>187.75</v>
      </c>
    </row>
    <row r="13" spans="1:17" ht="14.4" customHeight="1" x14ac:dyDescent="0.35">
      <c r="A13" s="7" t="s">
        <v>10</v>
      </c>
      <c r="B13" s="4">
        <v>39.58</v>
      </c>
      <c r="C13" s="2">
        <v>2242</v>
      </c>
      <c r="D13" s="22">
        <v>1</v>
      </c>
      <c r="E13" s="41">
        <v>1</v>
      </c>
      <c r="F13" s="42">
        <v>460</v>
      </c>
      <c r="G13" s="41">
        <v>2</v>
      </c>
      <c r="H13" s="42">
        <v>134</v>
      </c>
      <c r="I13" s="48">
        <v>0</v>
      </c>
      <c r="J13" s="49">
        <v>0</v>
      </c>
      <c r="K13" s="41">
        <v>2</v>
      </c>
      <c r="L13" s="42">
        <v>67</v>
      </c>
      <c r="M13" s="48">
        <v>0</v>
      </c>
      <c r="N13" s="49">
        <v>0</v>
      </c>
      <c r="O13" s="43">
        <f t="shared" si="0"/>
        <v>5</v>
      </c>
      <c r="P13" s="44">
        <f t="shared" si="1"/>
        <v>661</v>
      </c>
      <c r="Q13" s="45">
        <f t="shared" si="2"/>
        <v>165.25</v>
      </c>
    </row>
    <row r="14" spans="1:17" ht="14.4" customHeight="1" x14ac:dyDescent="0.35">
      <c r="A14" s="7" t="s">
        <v>8</v>
      </c>
      <c r="B14" s="4">
        <v>30.93</v>
      </c>
      <c r="C14" s="2">
        <v>3130</v>
      </c>
      <c r="D14" s="22">
        <v>1</v>
      </c>
      <c r="E14" s="46">
        <v>1</v>
      </c>
      <c r="F14" s="47">
        <v>77</v>
      </c>
      <c r="G14" s="46">
        <v>2</v>
      </c>
      <c r="H14" s="47">
        <v>51</v>
      </c>
      <c r="I14" s="41">
        <v>3</v>
      </c>
      <c r="J14" s="42">
        <v>159</v>
      </c>
      <c r="K14" s="46">
        <v>2</v>
      </c>
      <c r="L14" s="47">
        <v>72</v>
      </c>
      <c r="M14" s="46">
        <v>1</v>
      </c>
      <c r="N14" s="47">
        <v>76</v>
      </c>
      <c r="O14" s="43">
        <f t="shared" si="0"/>
        <v>9</v>
      </c>
      <c r="P14" s="44">
        <f t="shared" si="1"/>
        <v>435</v>
      </c>
      <c r="Q14" s="45">
        <f t="shared" si="2"/>
        <v>108.75</v>
      </c>
    </row>
    <row r="15" spans="1:17" ht="14.4" customHeight="1" thickBot="1" x14ac:dyDescent="0.4">
      <c r="A15" s="9" t="s">
        <v>1</v>
      </c>
      <c r="B15" s="10">
        <v>61.15</v>
      </c>
      <c r="C15" s="11">
        <v>2225</v>
      </c>
      <c r="D15" s="26">
        <v>1</v>
      </c>
      <c r="E15" s="53">
        <v>0</v>
      </c>
      <c r="F15" s="54">
        <v>0</v>
      </c>
      <c r="G15" s="53">
        <v>0</v>
      </c>
      <c r="H15" s="54">
        <v>0</v>
      </c>
      <c r="I15" s="55">
        <v>2</v>
      </c>
      <c r="J15" s="56">
        <v>387</v>
      </c>
      <c r="K15" s="53">
        <v>0</v>
      </c>
      <c r="L15" s="54">
        <v>0</v>
      </c>
      <c r="M15" s="53">
        <v>0</v>
      </c>
      <c r="N15" s="54">
        <v>0</v>
      </c>
      <c r="O15" s="57">
        <f t="shared" si="0"/>
        <v>2</v>
      </c>
      <c r="P15" s="58">
        <f t="shared" si="1"/>
        <v>387</v>
      </c>
      <c r="Q15" s="59">
        <f t="shared" si="2"/>
        <v>96.75</v>
      </c>
    </row>
    <row r="16" spans="1:17" ht="14.4" customHeight="1" x14ac:dyDescent="0.35">
      <c r="A16" s="12" t="s">
        <v>5</v>
      </c>
      <c r="B16" s="13">
        <v>38.93</v>
      </c>
      <c r="C16" s="14">
        <v>384</v>
      </c>
      <c r="D16" s="33">
        <v>2</v>
      </c>
      <c r="E16" s="36">
        <v>4</v>
      </c>
      <c r="F16" s="37">
        <v>274</v>
      </c>
      <c r="G16" s="36">
        <v>6</v>
      </c>
      <c r="H16" s="37">
        <v>232</v>
      </c>
      <c r="I16" s="36">
        <v>4</v>
      </c>
      <c r="J16" s="37">
        <v>258</v>
      </c>
      <c r="K16" s="36">
        <v>1</v>
      </c>
      <c r="L16" s="37">
        <v>8</v>
      </c>
      <c r="M16" s="60">
        <v>0</v>
      </c>
      <c r="N16" s="61">
        <v>0</v>
      </c>
      <c r="O16" s="38">
        <f t="shared" si="0"/>
        <v>15</v>
      </c>
      <c r="P16" s="39">
        <f t="shared" si="1"/>
        <v>772</v>
      </c>
      <c r="Q16" s="40">
        <f t="shared" si="2"/>
        <v>193</v>
      </c>
    </row>
    <row r="17" spans="1:17" ht="14.4" customHeight="1" thickBot="1" x14ac:dyDescent="0.4">
      <c r="A17" s="9" t="s">
        <v>7</v>
      </c>
      <c r="B17" s="10">
        <v>49.09</v>
      </c>
      <c r="C17" s="11">
        <v>482</v>
      </c>
      <c r="D17" s="26">
        <v>2</v>
      </c>
      <c r="E17" s="53">
        <v>0</v>
      </c>
      <c r="F17" s="54">
        <v>0</v>
      </c>
      <c r="G17" s="53">
        <v>0</v>
      </c>
      <c r="H17" s="54">
        <v>0</v>
      </c>
      <c r="I17" s="53">
        <v>0</v>
      </c>
      <c r="J17" s="54">
        <v>0</v>
      </c>
      <c r="K17" s="53">
        <v>0</v>
      </c>
      <c r="L17" s="54">
        <v>0</v>
      </c>
      <c r="M17" s="53">
        <v>0</v>
      </c>
      <c r="N17" s="54">
        <v>0</v>
      </c>
      <c r="O17" s="62">
        <f t="shared" si="0"/>
        <v>0</v>
      </c>
      <c r="P17" s="63">
        <f t="shared" si="1"/>
        <v>0</v>
      </c>
      <c r="Q17" s="64">
        <f t="shared" si="2"/>
        <v>0</v>
      </c>
    </row>
    <row r="18" spans="1:17" ht="14.4" customHeight="1" x14ac:dyDescent="0.35">
      <c r="A18" s="12" t="s">
        <v>11</v>
      </c>
      <c r="B18" s="13">
        <v>17.77</v>
      </c>
      <c r="C18" s="14">
        <v>3537</v>
      </c>
      <c r="D18" s="21">
        <v>3</v>
      </c>
      <c r="E18" s="65">
        <v>1</v>
      </c>
      <c r="F18" s="66">
        <v>64</v>
      </c>
      <c r="G18" s="65">
        <v>2</v>
      </c>
      <c r="H18" s="66">
        <v>119</v>
      </c>
      <c r="I18" s="36">
        <v>4</v>
      </c>
      <c r="J18" s="37">
        <v>528</v>
      </c>
      <c r="K18" s="65">
        <v>2</v>
      </c>
      <c r="L18" s="66">
        <v>113</v>
      </c>
      <c r="M18" s="65">
        <v>1</v>
      </c>
      <c r="N18" s="66">
        <v>16</v>
      </c>
      <c r="O18" s="38">
        <f t="shared" si="0"/>
        <v>10</v>
      </c>
      <c r="P18" s="39">
        <f t="shared" si="1"/>
        <v>840</v>
      </c>
      <c r="Q18" s="40">
        <f t="shared" si="2"/>
        <v>210</v>
      </c>
    </row>
    <row r="19" spans="1:17" ht="14.4" customHeight="1" x14ac:dyDescent="0.35">
      <c r="A19" s="8" t="s">
        <v>13</v>
      </c>
      <c r="B19" s="5">
        <v>13.94</v>
      </c>
      <c r="C19" s="6">
        <v>8728</v>
      </c>
      <c r="D19" s="25">
        <v>3</v>
      </c>
      <c r="E19" s="41">
        <v>1</v>
      </c>
      <c r="F19" s="42">
        <v>98</v>
      </c>
      <c r="G19" s="41">
        <v>2</v>
      </c>
      <c r="H19" s="42">
        <v>141</v>
      </c>
      <c r="I19" s="41">
        <v>5</v>
      </c>
      <c r="J19" s="42">
        <v>377</v>
      </c>
      <c r="K19" s="41">
        <v>2</v>
      </c>
      <c r="L19" s="42">
        <v>64</v>
      </c>
      <c r="M19" s="48">
        <v>0</v>
      </c>
      <c r="N19" s="49">
        <v>0</v>
      </c>
      <c r="O19" s="43">
        <f t="shared" si="0"/>
        <v>10</v>
      </c>
      <c r="P19" s="44">
        <f t="shared" si="1"/>
        <v>680</v>
      </c>
      <c r="Q19" s="45">
        <f t="shared" si="2"/>
        <v>170</v>
      </c>
    </row>
    <row r="20" spans="1:17" ht="14.4" customHeight="1" x14ac:dyDescent="0.35">
      <c r="A20" s="8" t="s">
        <v>32</v>
      </c>
      <c r="B20" s="5">
        <v>18.059999999999999</v>
      </c>
      <c r="C20" s="6">
        <v>2940</v>
      </c>
      <c r="D20" s="25">
        <v>3</v>
      </c>
      <c r="E20" s="48">
        <v>0</v>
      </c>
      <c r="F20" s="49">
        <v>0</v>
      </c>
      <c r="G20" s="48">
        <v>0</v>
      </c>
      <c r="H20" s="49">
        <v>0</v>
      </c>
      <c r="I20" s="48">
        <v>0</v>
      </c>
      <c r="J20" s="49">
        <v>0</v>
      </c>
      <c r="K20" s="48">
        <v>0</v>
      </c>
      <c r="L20" s="49">
        <v>0</v>
      </c>
      <c r="M20" s="48">
        <v>0</v>
      </c>
      <c r="N20" s="49">
        <v>0</v>
      </c>
      <c r="O20" s="50">
        <f t="shared" si="0"/>
        <v>0</v>
      </c>
      <c r="P20" s="51">
        <f t="shared" si="1"/>
        <v>0</v>
      </c>
      <c r="Q20" s="52">
        <f t="shared" si="2"/>
        <v>0</v>
      </c>
    </row>
    <row r="21" spans="1:17" ht="14.4" customHeight="1" x14ac:dyDescent="0.35">
      <c r="A21" s="8" t="s">
        <v>14</v>
      </c>
      <c r="B21" s="5">
        <v>15.41</v>
      </c>
      <c r="C21" s="6">
        <v>2327</v>
      </c>
      <c r="D21" s="25">
        <v>3</v>
      </c>
      <c r="E21" s="46">
        <v>2</v>
      </c>
      <c r="F21" s="47">
        <v>127</v>
      </c>
      <c r="G21" s="46">
        <v>2</v>
      </c>
      <c r="H21" s="47">
        <v>105</v>
      </c>
      <c r="I21" s="41">
        <v>3</v>
      </c>
      <c r="J21" s="42">
        <v>191</v>
      </c>
      <c r="K21" s="46">
        <v>2</v>
      </c>
      <c r="L21" s="47">
        <v>101</v>
      </c>
      <c r="M21" s="48">
        <v>0</v>
      </c>
      <c r="N21" s="49">
        <v>0</v>
      </c>
      <c r="O21" s="43">
        <f t="shared" si="0"/>
        <v>9</v>
      </c>
      <c r="P21" s="44">
        <f t="shared" si="1"/>
        <v>524</v>
      </c>
      <c r="Q21" s="45">
        <f t="shared" si="2"/>
        <v>131</v>
      </c>
    </row>
    <row r="22" spans="1:17" ht="14.4" customHeight="1" x14ac:dyDescent="0.35">
      <c r="A22" s="8" t="s">
        <v>16</v>
      </c>
      <c r="B22" s="5">
        <v>22.24</v>
      </c>
      <c r="C22" s="6">
        <v>6710</v>
      </c>
      <c r="D22" s="25">
        <v>3</v>
      </c>
      <c r="E22" s="48">
        <v>0</v>
      </c>
      <c r="F22" s="49">
        <v>0</v>
      </c>
      <c r="G22" s="48">
        <v>0</v>
      </c>
      <c r="H22" s="49">
        <v>0</v>
      </c>
      <c r="I22" s="48">
        <v>0</v>
      </c>
      <c r="J22" s="49">
        <v>0</v>
      </c>
      <c r="K22" s="48">
        <v>0</v>
      </c>
      <c r="L22" s="49">
        <v>0</v>
      </c>
      <c r="M22" s="48">
        <v>0</v>
      </c>
      <c r="N22" s="49">
        <v>0</v>
      </c>
      <c r="O22" s="50">
        <f t="shared" si="0"/>
        <v>0</v>
      </c>
      <c r="P22" s="51">
        <f t="shared" si="1"/>
        <v>0</v>
      </c>
      <c r="Q22" s="52">
        <f t="shared" si="2"/>
        <v>0</v>
      </c>
    </row>
    <row r="23" spans="1:17" ht="14.4" customHeight="1" x14ac:dyDescent="0.35">
      <c r="A23" s="8" t="s">
        <v>15</v>
      </c>
      <c r="B23" s="5">
        <v>17.649999999999999</v>
      </c>
      <c r="C23" s="6">
        <v>6638</v>
      </c>
      <c r="D23" s="25">
        <v>3</v>
      </c>
      <c r="E23" s="48">
        <v>0</v>
      </c>
      <c r="F23" s="49">
        <v>0</v>
      </c>
      <c r="G23" s="48">
        <v>0</v>
      </c>
      <c r="H23" s="49">
        <v>0</v>
      </c>
      <c r="I23" s="48">
        <v>0</v>
      </c>
      <c r="J23" s="49">
        <v>0</v>
      </c>
      <c r="K23" s="48">
        <v>0</v>
      </c>
      <c r="L23" s="49">
        <v>0</v>
      </c>
      <c r="M23" s="48">
        <v>0</v>
      </c>
      <c r="N23" s="49">
        <v>0</v>
      </c>
      <c r="O23" s="50">
        <f t="shared" si="0"/>
        <v>0</v>
      </c>
      <c r="P23" s="51">
        <f t="shared" si="1"/>
        <v>0</v>
      </c>
      <c r="Q23" s="52">
        <f t="shared" si="2"/>
        <v>0</v>
      </c>
    </row>
    <row r="24" spans="1:17" ht="14.4" customHeight="1" x14ac:dyDescent="0.35">
      <c r="A24" s="8" t="s">
        <v>20</v>
      </c>
      <c r="B24" s="5">
        <v>20.52</v>
      </c>
      <c r="C24" s="6">
        <v>3230</v>
      </c>
      <c r="D24" s="25">
        <v>3</v>
      </c>
      <c r="E24" s="46">
        <v>0</v>
      </c>
      <c r="F24" s="47">
        <v>0</v>
      </c>
      <c r="G24" s="46">
        <v>1</v>
      </c>
      <c r="H24" s="47">
        <v>38</v>
      </c>
      <c r="I24" s="41">
        <v>2</v>
      </c>
      <c r="J24" s="42">
        <v>89</v>
      </c>
      <c r="K24" s="46">
        <v>1</v>
      </c>
      <c r="L24" s="47">
        <v>44</v>
      </c>
      <c r="M24" s="48">
        <v>0</v>
      </c>
      <c r="N24" s="49">
        <v>0</v>
      </c>
      <c r="O24" s="43">
        <f t="shared" si="0"/>
        <v>4</v>
      </c>
      <c r="P24" s="44">
        <f t="shared" si="1"/>
        <v>171</v>
      </c>
      <c r="Q24" s="45">
        <f t="shared" si="2"/>
        <v>42.75</v>
      </c>
    </row>
    <row r="25" spans="1:17" ht="14.4" customHeight="1" thickBot="1" x14ac:dyDescent="0.4">
      <c r="A25" s="9" t="s">
        <v>21</v>
      </c>
      <c r="B25" s="10">
        <v>18.420000000000002</v>
      </c>
      <c r="C25" s="11">
        <v>4687</v>
      </c>
      <c r="D25" s="26">
        <v>3</v>
      </c>
      <c r="E25" s="53">
        <v>0</v>
      </c>
      <c r="F25" s="54">
        <v>0</v>
      </c>
      <c r="G25" s="67">
        <v>1</v>
      </c>
      <c r="H25" s="68">
        <v>14</v>
      </c>
      <c r="I25" s="53">
        <v>0</v>
      </c>
      <c r="J25" s="54">
        <v>0</v>
      </c>
      <c r="K25" s="53">
        <v>0</v>
      </c>
      <c r="L25" s="54">
        <v>0</v>
      </c>
      <c r="M25" s="53">
        <v>0</v>
      </c>
      <c r="N25" s="54">
        <v>0</v>
      </c>
      <c r="O25" s="57">
        <f t="shared" si="0"/>
        <v>1</v>
      </c>
      <c r="P25" s="58">
        <f t="shared" si="1"/>
        <v>14</v>
      </c>
      <c r="Q25" s="59">
        <f t="shared" si="2"/>
        <v>3.5</v>
      </c>
    </row>
    <row r="26" spans="1:17" ht="14.4" customHeight="1" thickBot="1" x14ac:dyDescent="0.4">
      <c r="A26" s="15" t="s">
        <v>17</v>
      </c>
      <c r="B26" s="16">
        <v>17.28</v>
      </c>
      <c r="C26" s="17">
        <v>136</v>
      </c>
      <c r="D26" s="27">
        <v>4</v>
      </c>
      <c r="E26" s="69">
        <v>0</v>
      </c>
      <c r="F26" s="70">
        <v>0</v>
      </c>
      <c r="G26" s="69">
        <v>0</v>
      </c>
      <c r="H26" s="70">
        <v>0</v>
      </c>
      <c r="I26" s="71">
        <v>1</v>
      </c>
      <c r="J26" s="72">
        <v>63</v>
      </c>
      <c r="K26" s="73">
        <v>4</v>
      </c>
      <c r="L26" s="74">
        <v>236</v>
      </c>
      <c r="M26" s="69">
        <v>0</v>
      </c>
      <c r="N26" s="70">
        <v>0</v>
      </c>
      <c r="O26" s="75">
        <f t="shared" si="0"/>
        <v>5</v>
      </c>
      <c r="P26" s="76">
        <f t="shared" si="1"/>
        <v>299</v>
      </c>
      <c r="Q26" s="77">
        <f t="shared" si="2"/>
        <v>74.75</v>
      </c>
    </row>
    <row r="27" spans="1:17" ht="15" thickBot="1" x14ac:dyDescent="0.4">
      <c r="A27" s="18"/>
      <c r="B27" s="19"/>
      <c r="C27" s="20"/>
      <c r="D27" s="19"/>
      <c r="E27" s="78">
        <f t="shared" ref="E27:P27" si="3">SUM(E5:E26)</f>
        <v>24</v>
      </c>
      <c r="F27" s="79">
        <f t="shared" si="3"/>
        <v>1882</v>
      </c>
      <c r="G27" s="78">
        <f t="shared" si="3"/>
        <v>48</v>
      </c>
      <c r="H27" s="79">
        <f t="shared" si="3"/>
        <v>2030</v>
      </c>
      <c r="I27" s="78">
        <f t="shared" si="3"/>
        <v>86</v>
      </c>
      <c r="J27" s="80">
        <f t="shared" si="3"/>
        <v>5823</v>
      </c>
      <c r="K27" s="81">
        <f t="shared" si="3"/>
        <v>44</v>
      </c>
      <c r="L27" s="80">
        <f t="shared" si="3"/>
        <v>1984</v>
      </c>
      <c r="M27" s="81">
        <f t="shared" si="3"/>
        <v>10</v>
      </c>
      <c r="N27" s="80">
        <f t="shared" si="3"/>
        <v>427</v>
      </c>
      <c r="O27" s="82">
        <f t="shared" si="3"/>
        <v>212</v>
      </c>
      <c r="P27" s="83">
        <f t="shared" si="3"/>
        <v>12146</v>
      </c>
      <c r="Q27" s="77">
        <f t="shared" si="2"/>
        <v>3036.5</v>
      </c>
    </row>
  </sheetData>
  <autoFilter ref="A4:P27" xr:uid="{4B89B04A-E77C-4366-AB36-D64C63C2B122}">
    <sortState xmlns:xlrd2="http://schemas.microsoft.com/office/spreadsheetml/2017/richdata2" ref="A5:P27">
      <sortCondition ref="D4:D27"/>
    </sortState>
  </autoFilter>
  <sortState xmlns:xlrd2="http://schemas.microsoft.com/office/spreadsheetml/2017/richdata2" ref="A5:P26">
    <sortCondition ref="A5:A26"/>
  </sortState>
  <mergeCells count="7">
    <mergeCell ref="A1:P1"/>
    <mergeCell ref="O3:P3"/>
    <mergeCell ref="E3:F3"/>
    <mergeCell ref="G3:H3"/>
    <mergeCell ref="I3:J3"/>
    <mergeCell ref="K3:L3"/>
    <mergeCell ref="M3:N3"/>
  </mergeCells>
  <printOptions horizontalCentered="1"/>
  <pageMargins left="0.25" right="0.25" top="0.75" bottom="0.75" header="0.3" footer="0.3"/>
  <pageSetup paperSize="5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RIDE CTE Program Regional Data </vt:lpstr>
      <vt:lpstr>'RIDE CTE Program Regional Data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2020-12-16T14:59:43Z</dcterms:created>
  <dcterms:modified xsi:type="dcterms:W3CDTF">2024-01-30T22:23:17Z</dcterms:modified>
</cp:coreProperties>
</file>